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<sst xmlns="http://schemas.openxmlformats.org/spreadsheetml/2006/main" count="236" uniqueCount="138">
  <si>
    <t>Утверждена приказом Министерства финансов Российской Федерации</t>
  </si>
  <si>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</si>
  <si>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</si>
  <si>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На 1 февраля  2015г.</t>
  </si>
  <si>
    <t>Коды</t>
  </si>
  <si>
    <t>Форма 1-мм по ОКУД</t>
  </si>
  <si>
    <t>0503010</t>
  </si>
  <si>
    <r>
      <t xml:space="preserve">Учреждение         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МКОУ СОШ № 1 р. п.  Новая Майна</t>
    </r>
  </si>
  <si>
    <t>Дата</t>
  </si>
  <si>
    <t>02.02.2015</t>
  </si>
  <si>
    <t>Главный распорядитель</t>
  </si>
  <si>
    <t>по ОКПО</t>
  </si>
  <si>
    <t>25326139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</si>
  <si>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</si>
  <si>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</si>
  <si>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</si>
  <si>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</si>
  <si>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</si>
  <si>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</si>
  <si>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</si>
  <si>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</si>
  <si>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Наименование видов расходов и статей экономической классификации расходов</t>
  </si>
  <si>
    <t>Код</t>
  </si>
  <si>
    <t>Утверждено бюджетных ассигнований на отчетный период (руб)</t>
  </si>
  <si>
    <t>Профинанси-
ровано (руб.)</t>
  </si>
  <si>
    <t>Кассовые расходы (руб.)</t>
  </si>
  <si>
    <t>Остаток (руб.)</t>
  </si>
  <si>
    <t>по ФКР</t>
  </si>
  <si>
    <t>по КЦСР</t>
  </si>
  <si>
    <t>по КВР</t>
  </si>
  <si>
    <t>по ЭКР</t>
  </si>
  <si>
    <t>Заработная плата</t>
  </si>
  <si>
    <t>0702</t>
  </si>
  <si>
    <t>7917114</t>
  </si>
  <si>
    <t>111</t>
  </si>
  <si>
    <t>Начисление на оплату труда</t>
  </si>
  <si>
    <t>Прочие выплаты</t>
  </si>
  <si>
    <t>112</t>
  </si>
  <si>
    <t>Суточные</t>
  </si>
  <si>
    <t>212/1</t>
  </si>
  <si>
    <t>Книгоиздательские выплаты</t>
  </si>
  <si>
    <t>212/2</t>
  </si>
  <si>
    <t>Услуги связи</t>
  </si>
  <si>
    <t>Транспортные услуги</t>
  </si>
  <si>
    <t>244</t>
  </si>
  <si>
    <t>Командировочные расходы</t>
  </si>
  <si>
    <t>222/1</t>
  </si>
  <si>
    <t>222/2</t>
  </si>
  <si>
    <t>Услуги по содерж.имущ.</t>
  </si>
  <si>
    <t>Прочие услуги</t>
  </si>
  <si>
    <t>Пособие по соц.помощи</t>
  </si>
  <si>
    <t>360</t>
  </si>
  <si>
    <t>Увелич.ст.осн.средств</t>
  </si>
  <si>
    <t>Хоз.расходы</t>
  </si>
  <si>
    <t>340/5</t>
  </si>
  <si>
    <t>Прочие расходы</t>
  </si>
  <si>
    <t>852</t>
  </si>
  <si>
    <t>итого:</t>
  </si>
  <si>
    <t>Начислен. на оплату труда</t>
  </si>
  <si>
    <t>Коммунальные услуги</t>
  </si>
  <si>
    <t>отопление</t>
  </si>
  <si>
    <t>223/1</t>
  </si>
  <si>
    <t>газ</t>
  </si>
  <si>
    <t>223/2</t>
  </si>
  <si>
    <t>электроэнергия</t>
  </si>
  <si>
    <t>223/3</t>
  </si>
  <si>
    <t>водоснабжение, водоотведение</t>
  </si>
  <si>
    <t>223/4</t>
  </si>
  <si>
    <t>Арендная плата</t>
  </si>
  <si>
    <t>Налог на транспорт</t>
  </si>
  <si>
    <t>Прочие налоги</t>
  </si>
  <si>
    <t>831</t>
  </si>
  <si>
    <t>Увелич.ст.материальных зап.</t>
  </si>
  <si>
    <t>продукты питания</t>
  </si>
  <si>
    <t>340/2</t>
  </si>
  <si>
    <t>ГСМ</t>
  </si>
  <si>
    <t>222</t>
  </si>
  <si>
    <t>340/3</t>
  </si>
  <si>
    <t>запчасти</t>
  </si>
  <si>
    <t>340/6</t>
  </si>
  <si>
    <t>Софинансирование расходов на выплату заработной платы с начислениями работникам бюджетных учреждений и оплату коммунальных услуг бюджетными учреждениями</t>
  </si>
  <si>
    <t>573</t>
  </si>
  <si>
    <t>5180600</t>
  </si>
  <si>
    <t>Внешкольная работа – кружки, спортшкола</t>
  </si>
  <si>
    <t>4239900</t>
  </si>
  <si>
    <t>На финансовое обеспечение повышения квалификации или профессиональной переподготовки педагогических работников</t>
  </si>
  <si>
    <t>5211700</t>
  </si>
  <si>
    <t>Единовременная выплата педагогическим работникам муниципальных образовательных учреждение Ульяновской области - молодым специалистам</t>
  </si>
  <si>
    <t>5211000</t>
  </si>
  <si>
    <t>Ежемесячная выплата педагогическим работникам муниципальных образовательных учреждение Ульяновской области - молодым специалистам</t>
  </si>
  <si>
    <t>1003</t>
  </si>
  <si>
    <t>5059100</t>
  </si>
  <si>
    <t>Ежемесячная стипендия обучающимся в 10 и 11 классов МОУ, реализующих основные общеобразовательные программы на территории Ульяновской области</t>
  </si>
  <si>
    <t>5211600</t>
  </si>
  <si>
    <t>Софинансирование ОЦП "Модернизация региональных систем общего образования на 2011-2013 годы"</t>
  </si>
  <si>
    <t>0709</t>
  </si>
  <si>
    <t>7950024</t>
  </si>
  <si>
    <t>МЦП "пожарная безопасность ОУ МОУ "Мелекесский район" Ульяновской области на 2011-2013 годы"</t>
  </si>
  <si>
    <t>7950010</t>
  </si>
  <si>
    <t>МДЦП "Доступная среда" на 2011-2013 годы МОУ "Мелекесский район" Ульяновской области</t>
  </si>
  <si>
    <t>7950029</t>
  </si>
  <si>
    <t>242</t>
  </si>
  <si>
    <t>МЦПП «Одаренные дети»  МО "Мелекесский район" Ульяновской области на 2013-2015г.</t>
  </si>
  <si>
    <t>7950022</t>
  </si>
  <si>
    <t>Расходы на обеспечение отдыха детей, обучающихся в образовательных учреждениях</t>
  </si>
  <si>
    <t>0707</t>
  </si>
  <si>
    <t>4321100</t>
  </si>
  <si>
    <t>Повышение качества условий образования в образовательных организациях  МО "Мелекесский район" Ульяновской области на 2014-2018 годы</t>
  </si>
  <si>
    <t>7956130</t>
  </si>
  <si>
    <t>МЦП "Содействие профессиональному развитию персонала в ОУ МО "Мелекесский район" на 2011-2013годы".</t>
  </si>
  <si>
    <t>7950006</t>
  </si>
  <si>
    <t>МЦП "Организация здорового питания в ОУ МО "Мелекесский район" Ульяновской области на 2011-2013годы".</t>
  </si>
  <si>
    <t>7956123</t>
  </si>
  <si>
    <t>МП "Развитие и совершенствование системы гражданской защиты населения,территорий,объектов жизнеобеспечения населения и критически важных объектов от угроз природного техногенного характера,обеспечение пожарной безопасности на территории муниципального обр</t>
  </si>
  <si>
    <t>7956125</t>
  </si>
  <si>
    <t>ВСЕГО: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</si>
  <si>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</si>
  <si>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</si>
  <si>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</si>
  <si>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</si>
  <si>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</si>
  <si>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</si>
  <si>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</si>
  <si>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</si>
  <si>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</si>
  <si>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</si>
  <si>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</si>
  <si>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</si>
  <si>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</si>
  <si>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</si>
  <si>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</si>
  <si>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t>Руководитель</t>
  </si>
  <si>
    <t>М.А.Правдина</t>
  </si>
  <si>
    <t>подпись</t>
  </si>
  <si>
    <t>расшифровка подписи</t>
  </si>
  <si>
    <t>Главный бухгалтер</t>
  </si>
  <si>
    <t>Денежкина Н.В.</t>
  </si>
  <si>
    <t>«  03  » февраля  2015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</si>
</sst>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80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right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6" fillId="0" borderId="0" xfId="20" applyNumberFormat="1" applyFont="1" applyFill="1" applyBorder="1" applyAlignment="1" applyProtection="1">
      <alignment/>
      <protection/>
    </xf>
    <xf numFmtId="164" fontId="7" fillId="0" borderId="2" xfId="20" applyNumberFormat="1" applyFont="1" applyFill="1" applyBorder="1" applyAlignment="1" applyProtection="1">
      <alignment horizontal="right"/>
      <protection/>
    </xf>
    <xf numFmtId="165" fontId="7" fillId="0" borderId="1" xfId="20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/>
      <protection/>
    </xf>
    <xf numFmtId="164" fontId="7" fillId="0" borderId="0" xfId="20" applyNumberFormat="1" applyFont="1" applyFill="1" applyBorder="1" applyAlignment="1" applyProtection="1">
      <alignment horizontal="right" vertical="center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1" xfId="0" applyNumberFormat="1" applyFill="1" applyBorder="1" applyAlignment="1">
      <alignment/>
    </xf>
    <xf numFmtId="164" fontId="4" fillId="0" borderId="3" xfId="20" applyNumberFormat="1" applyFont="1" applyFill="1" applyBorder="1" applyAlignment="1" applyProtection="1">
      <alignment horizontal="center"/>
      <protection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10" fillId="0" borderId="1" xfId="20" applyNumberFormat="1" applyFont="1" applyFill="1" applyBorder="1" applyAlignment="1" applyProtection="1">
      <alignment/>
      <protection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10" fillId="0" borderId="1" xfId="20" applyNumberFormat="1" applyFont="1" applyFill="1" applyBorder="1" applyAlignment="1" applyProtection="1">
      <alignment horizontal="center" vertical="center"/>
      <protection/>
    </xf>
    <xf numFmtId="164" fontId="10" fillId="0" borderId="1" xfId="20" applyNumberFormat="1" applyFont="1" applyFill="1" applyBorder="1" applyAlignment="1" applyProtection="1">
      <alignment horizontal="center"/>
      <protection/>
    </xf>
    <xf numFmtId="164" fontId="10" fillId="0" borderId="1" xfId="20" applyNumberFormat="1" applyFont="1" applyFill="1" applyBorder="1" applyAlignment="1" applyProtection="1">
      <alignment horizontal="center" vertical="center" wrapText="1"/>
      <protection/>
    </xf>
    <xf numFmtId="164" fontId="10" fillId="0" borderId="1" xfId="20" applyNumberFormat="1" applyFont="1" applyFill="1" applyBorder="1" applyAlignment="1" applyProtection="1">
      <alignment wrapText="1"/>
      <protection/>
    </xf>
    <xf numFmtId="164" fontId="10" fillId="2" borderId="1" xfId="20" applyNumberFormat="1" applyFont="1" applyFill="1" applyBorder="1" applyAlignment="1" applyProtection="1">
      <alignment horizontal="center"/>
      <protection/>
    </xf>
    <xf numFmtId="164" fontId="10" fillId="2" borderId="1" xfId="20" applyNumberFormat="1" applyFont="1" applyFill="1" applyBorder="1" applyAlignment="1" applyProtection="1">
      <alignment horizontal="center" vertical="center" wrapText="1"/>
      <protection/>
    </xf>
    <xf numFmtId="164" fontId="10" fillId="0" borderId="0" xfId="20" applyNumberFormat="1" applyFont="1" applyFill="1" applyBorder="1" applyAlignment="1" applyProtection="1">
      <alignment horizontal="center"/>
      <protection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165" fontId="10" fillId="0" borderId="1" xfId="20" applyNumberFormat="1" applyFont="1" applyFill="1" applyBorder="1" applyAlignment="1" applyProtection="1">
      <alignment horizontal="center"/>
      <protection/>
    </xf>
    <xf numFmtId="164" fontId="10" fillId="0" borderId="1" xfId="20" applyNumberFormat="1" applyFont="1" applyFill="1" applyBorder="1" applyAlignment="1" applyProtection="1">
      <alignment horizontal="left"/>
      <protection/>
    </xf>
    <xf numFmtId="164" fontId="11" fillId="3" borderId="1" xfId="20" applyNumberFormat="1" applyFont="1" applyFill="1" applyBorder="1" applyAlignment="1" applyProtection="1">
      <alignment/>
      <protection/>
    </xf>
    <xf numFmtId="164" fontId="11" fillId="3" borderId="1" xfId="20" applyNumberFormat="1" applyFont="1" applyFill="1" applyBorder="1" applyAlignment="1" applyProtection="1">
      <alignment horizontal="center" vertical="center"/>
      <protection/>
    </xf>
    <xf numFmtId="166" fontId="11" fillId="3" borderId="1" xfId="20" applyNumberFormat="1" applyFont="1" applyFill="1" applyBorder="1" applyAlignment="1" applyProtection="1">
      <alignment horizontal="center" vertical="center"/>
      <protection/>
    </xf>
    <xf numFmtId="165" fontId="10" fillId="0" borderId="1" xfId="20" applyNumberFormat="1" applyFont="1" applyFill="1" applyBorder="1" applyAlignment="1" applyProtection="1">
      <alignment horizontal="center" vertical="center" wrapText="1"/>
      <protection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4" borderId="1" xfId="20" applyNumberFormat="1" applyFont="1" applyFill="1" applyBorder="1" applyAlignment="1" applyProtection="1">
      <alignment horizontal="center" vertical="center" wrapText="1"/>
      <protection/>
    </xf>
    <xf numFmtId="165" fontId="10" fillId="0" borderId="4" xfId="20" applyNumberFormat="1" applyFont="1" applyFill="1" applyBorder="1" applyAlignment="1" applyProtection="1">
      <alignment horizontal="center" vertical="center"/>
      <protection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2" borderId="5" xfId="20" applyNumberFormat="1" applyFont="1" applyFill="1" applyBorder="1" applyAlignment="1" applyProtection="1">
      <alignment horizontal="center"/>
      <protection/>
    </xf>
    <xf numFmtId="165" fontId="10" fillId="0" borderId="6" xfId="20" applyNumberFormat="1" applyFont="1" applyFill="1" applyBorder="1" applyAlignment="1" applyProtection="1">
      <alignment horizontal="center"/>
      <protection/>
    </xf>
    <xf numFmtId="164" fontId="10" fillId="0" borderId="5" xfId="20" applyNumberFormat="1" applyFont="1" applyFill="1" applyBorder="1" applyAlignment="1" applyProtection="1">
      <alignment horizontal="center"/>
      <protection/>
    </xf>
    <xf numFmtId="165" fontId="10" fillId="3" borderId="4" xfId="20" applyNumberFormat="1" applyFont="1" applyFill="1" applyBorder="1" applyAlignment="1" applyProtection="1">
      <alignment vertical="center"/>
      <protection/>
    </xf>
    <xf numFmtId="164" fontId="11" fillId="0" borderId="0" xfId="20" applyNumberFormat="1" applyFont="1" applyFill="1" applyBorder="1" applyAlignment="1" applyProtection="1">
      <alignment/>
      <protection/>
    </xf>
    <xf numFmtId="164" fontId="10" fillId="0" borderId="1" xfId="20" applyNumberFormat="1" applyFont="1" applyFill="1" applyBorder="1" applyAlignment="1" applyProtection="1">
      <alignment vertical="center" wrapText="1"/>
      <protection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4" fontId="10" fillId="4" borderId="1" xfId="20" applyNumberFormat="1" applyFont="1" applyFill="1" applyBorder="1" applyAlignment="1" applyProtection="1">
      <alignment horizontal="center" vertical="center"/>
      <protection/>
    </xf>
    <xf numFmtId="164" fontId="10" fillId="0" borderId="1" xfId="20" applyNumberFormat="1" applyFont="1" applyFill="1" applyBorder="1" applyAlignment="1" applyProtection="1">
      <alignment horizontal="left" vertical="center" wrapText="1"/>
      <protection/>
    </xf>
    <xf numFmtId="164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5" borderId="1" xfId="20" applyNumberFormat="1" applyFont="1" applyFill="1" applyBorder="1" applyAlignment="1" applyProtection="1">
      <alignment horizontal="left" vertical="center" wrapText="1"/>
      <protection/>
    </xf>
    <xf numFmtId="165" fontId="10" fillId="5" borderId="1" xfId="20" applyNumberFormat="1" applyFont="1" applyFill="1" applyBorder="1" applyAlignment="1" applyProtection="1">
      <alignment horizontal="center" vertical="center"/>
      <protection/>
    </xf>
    <xf numFmtId="164" fontId="10" fillId="5" borderId="1" xfId="20" applyNumberFormat="1" applyFont="1" applyFill="1" applyBorder="1" applyAlignment="1" applyProtection="1">
      <alignment horizontal="center" vertical="center"/>
      <protection/>
    </xf>
    <xf numFmtId="164" fontId="11" fillId="5" borderId="1" xfId="20" applyNumberFormat="1" applyFont="1" applyFill="1" applyBorder="1" applyAlignment="1" applyProtection="1">
      <alignment/>
      <protection/>
    </xf>
    <xf numFmtId="164" fontId="11" fillId="5" borderId="1" xfId="20" applyNumberFormat="1" applyFon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>
      <alignment horizontal="justify" vertical="center"/>
    </xf>
    <xf numFmtId="164" fontId="10" fillId="0" borderId="4" xfId="20" applyNumberFormat="1" applyFont="1" applyFill="1" applyBorder="1" applyAlignment="1" applyProtection="1">
      <alignment horizontal="left" vertical="center" wrapText="1"/>
      <protection/>
    </xf>
    <xf numFmtId="164" fontId="10" fillId="0" borderId="9" xfId="0" applyFont="1" applyBorder="1" applyAlignment="1">
      <alignment horizontal="left" vertical="top" wrapText="1"/>
    </xf>
    <xf numFmtId="165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Alignment="1">
      <alignment vertical="top" wrapText="1"/>
    </xf>
    <xf numFmtId="164" fontId="4" fillId="0" borderId="10" xfId="20" applyNumberFormat="1" applyFont="1" applyFill="1" applyBorder="1" applyAlignment="1" applyProtection="1">
      <alignment horizontal="center" wrapText="1"/>
      <protection/>
    </xf>
    <xf numFmtId="164" fontId="9" fillId="0" borderId="1" xfId="20" applyNumberFormat="1" applyFont="1" applyFill="1" applyBorder="1" applyAlignment="1" applyProtection="1">
      <alignment horizontal="center" wrapText="1"/>
      <protection/>
    </xf>
    <xf numFmtId="164" fontId="9" fillId="0" borderId="1" xfId="20" applyNumberFormat="1" applyFont="1" applyFill="1" applyBorder="1" applyAlignment="1" applyProtection="1">
      <alignment horizontal="left" wrapText="1"/>
      <protection/>
    </xf>
    <xf numFmtId="165" fontId="9" fillId="0" borderId="1" xfId="20" applyNumberFormat="1" applyFont="1" applyFill="1" applyBorder="1" applyAlignment="1" applyProtection="1">
      <alignment horizontal="center" wrapText="1"/>
      <protection/>
    </xf>
    <xf numFmtId="167" fontId="12" fillId="0" borderId="1" xfId="20" applyNumberFormat="1" applyFont="1" applyFill="1" applyBorder="1" applyAlignment="1" applyProtection="1">
      <alignment horizontal="center" vertical="center" wrapText="1"/>
      <protection/>
    </xf>
    <xf numFmtId="166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wrapText="1"/>
      <protection/>
    </xf>
    <xf numFmtId="166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0" xfId="20" applyNumberFormat="1" applyFont="1" applyFill="1" applyBorder="1" applyAlignment="1" applyProtection="1">
      <alignment horizontal="center"/>
      <protection/>
    </xf>
    <xf numFmtId="164" fontId="9" fillId="0" borderId="0" xfId="20" applyNumberFormat="1" applyFont="1" applyFill="1" applyBorder="1" applyAlignment="1" applyProtection="1">
      <alignment horizontal="center" vertical="center"/>
      <protection/>
    </xf>
    <xf numFmtId="164" fontId="13" fillId="0" borderId="0" xfId="20" applyNumberFormat="1" applyFont="1" applyFill="1" applyBorder="1" applyAlignment="1" applyProtection="1">
      <alignment/>
      <protection/>
    </xf>
    <xf numFmtId="164" fontId="2" fillId="0" borderId="11" xfId="20" applyNumberFormat="1" applyFont="1" applyFill="1" applyBorder="1" applyAlignment="1" applyProtection="1">
      <alignment horizontal="center"/>
      <protection/>
    </xf>
    <xf numFmtId="164" fontId="14" fillId="0" borderId="3" xfId="20" applyNumberFormat="1" applyFont="1" applyFill="1" applyBorder="1" applyAlignment="1" applyProtection="1">
      <alignment horizontal="center"/>
      <protection/>
    </xf>
    <xf numFmtId="164" fontId="15" fillId="0" borderId="12" xfId="20" applyNumberFormat="1" applyFont="1" applyFill="1" applyBorder="1" applyAlignment="1" applyProtection="1">
      <alignment horizontal="center"/>
      <protection/>
    </xf>
    <xf numFmtId="164" fontId="15" fillId="0" borderId="13" xfId="20" applyNumberFormat="1" applyFont="1" applyFill="1" applyBorder="1" applyAlignment="1" applyProtection="1">
      <alignment horizontal="center"/>
      <protection/>
    </xf>
    <xf numFmtId="164" fontId="15" fillId="0" borderId="0" xfId="20" applyNumberFormat="1" applyFont="1" applyFill="1" applyBorder="1" applyAlignment="1" applyProtection="1">
      <alignment horizontal="center" vertical="center"/>
      <protection/>
    </xf>
    <xf numFmtId="164" fontId="15" fillId="0" borderId="0" xfId="20" applyNumberFormat="1" applyFont="1" applyFill="1" applyBorder="1" applyAlignment="1" applyProtection="1">
      <alignment/>
      <protection/>
    </xf>
    <xf numFmtId="164" fontId="1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workbookViewId="0" topLeftCell="A1">
      <selection activeCell="A111" sqref="A111"/>
    </sheetView>
  </sheetViews>
  <sheetFormatPr defaultColWidth="11.00390625" defaultRowHeight="14.25"/>
  <cols>
    <col min="1" max="1" width="21.00390625" style="1" customWidth="1"/>
    <col min="2" max="2" width="5.375" style="1" customWidth="1"/>
    <col min="3" max="3" width="4.25390625" style="1" customWidth="1"/>
    <col min="4" max="4" width="6.875" style="1" customWidth="1"/>
    <col min="5" max="5" width="4.00390625" style="1" customWidth="1"/>
    <col min="6" max="6" width="4.875" style="1" customWidth="1"/>
    <col min="7" max="7" width="11.25390625" style="2" customWidth="1"/>
    <col min="8" max="8" width="10.25390625" style="2" customWidth="1"/>
    <col min="9" max="9" width="9.00390625" style="2" customWidth="1"/>
    <col min="10" max="10" width="8.625" style="2" customWidth="1"/>
    <col min="11" max="16384" width="10.625" style="1" customWidth="1"/>
  </cols>
  <sheetData>
    <row r="1" spans="1:10" ht="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5" t="s">
        <v>3</v>
      </c>
      <c r="B4" s="6"/>
      <c r="C4" s="6"/>
      <c r="D4" s="6"/>
      <c r="E4" s="6"/>
      <c r="F4" s="6"/>
      <c r="G4" s="7"/>
      <c r="H4" s="7"/>
      <c r="I4" s="8" t="s">
        <v>4</v>
      </c>
      <c r="J4" s="8"/>
    </row>
    <row r="5" spans="1:10" ht="12.75">
      <c r="A5" s="9"/>
      <c r="B5" s="9"/>
      <c r="C5" s="9"/>
      <c r="D5" s="10" t="s">
        <v>5</v>
      </c>
      <c r="E5" s="10"/>
      <c r="F5" s="10"/>
      <c r="G5" s="10"/>
      <c r="H5" s="10"/>
      <c r="I5" s="11" t="s">
        <v>6</v>
      </c>
      <c r="J5" s="11"/>
    </row>
    <row r="6" spans="1:10" ht="12" customHeight="1">
      <c r="A6" s="12" t="s">
        <v>7</v>
      </c>
      <c r="B6" s="12"/>
      <c r="C6" s="12"/>
      <c r="D6" s="12"/>
      <c r="E6" s="12"/>
      <c r="F6" s="12"/>
      <c r="G6" s="12"/>
      <c r="H6" s="13" t="s">
        <v>8</v>
      </c>
      <c r="I6" s="11" t="s">
        <v>9</v>
      </c>
      <c r="J6" s="11"/>
    </row>
    <row r="7" spans="1:10" ht="12.75">
      <c r="A7" s="12" t="s">
        <v>10</v>
      </c>
      <c r="B7" s="12"/>
      <c r="C7" s="14"/>
      <c r="D7" s="10" t="s">
        <v>11</v>
      </c>
      <c r="E7" s="10"/>
      <c r="F7" s="10"/>
      <c r="G7" s="10"/>
      <c r="H7" s="10"/>
      <c r="I7" s="11" t="s">
        <v>12</v>
      </c>
      <c r="J7" s="11"/>
    </row>
    <row r="8" spans="1:10" ht="12.75">
      <c r="A8" s="12" t="s">
        <v>13</v>
      </c>
      <c r="B8" s="12"/>
      <c r="C8" s="14"/>
      <c r="D8" s="10" t="s">
        <v>14</v>
      </c>
      <c r="E8" s="10"/>
      <c r="F8" s="10"/>
      <c r="G8" s="10"/>
      <c r="H8" s="10"/>
      <c r="I8" s="15"/>
      <c r="J8" s="15"/>
    </row>
    <row r="9" spans="1:10" ht="12.75">
      <c r="A9" s="12" t="s">
        <v>15</v>
      </c>
      <c r="B9" s="12"/>
      <c r="C9" s="14"/>
      <c r="D9" s="10" t="s">
        <v>16</v>
      </c>
      <c r="E9" s="10"/>
      <c r="F9" s="10"/>
      <c r="G9" s="10"/>
      <c r="H9" s="10"/>
      <c r="I9" s="11" t="s">
        <v>17</v>
      </c>
      <c r="J9" s="11"/>
    </row>
    <row r="10" spans="1:10" ht="12.75">
      <c r="A10" s="14"/>
      <c r="B10" s="14"/>
      <c r="C10" s="14"/>
      <c r="D10" s="10" t="s">
        <v>18</v>
      </c>
      <c r="E10" s="10"/>
      <c r="F10" s="10"/>
      <c r="G10" s="10"/>
      <c r="H10" s="10"/>
      <c r="I10" s="11" t="s">
        <v>19</v>
      </c>
      <c r="J10" s="11"/>
    </row>
    <row r="11" spans="1:10" ht="12.75">
      <c r="A11" s="16" t="s">
        <v>20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3.5" customHeight="1">
      <c r="A12" s="17" t="s">
        <v>21</v>
      </c>
      <c r="B12" s="18" t="s">
        <v>22</v>
      </c>
      <c r="C12" s="18"/>
      <c r="D12" s="18"/>
      <c r="E12" s="18"/>
      <c r="F12" s="18"/>
      <c r="G12" s="17" t="s">
        <v>23</v>
      </c>
      <c r="H12" s="17" t="s">
        <v>24</v>
      </c>
      <c r="I12" s="17" t="s">
        <v>25</v>
      </c>
      <c r="J12" s="17" t="s">
        <v>26</v>
      </c>
    </row>
    <row r="13" spans="1:10" ht="45.75" customHeight="1">
      <c r="A13" s="17"/>
      <c r="B13" s="17" t="s">
        <v>27</v>
      </c>
      <c r="C13" s="17" t="s">
        <v>14</v>
      </c>
      <c r="D13" s="17" t="s">
        <v>28</v>
      </c>
      <c r="E13" s="17" t="s">
        <v>29</v>
      </c>
      <c r="F13" s="17" t="s">
        <v>30</v>
      </c>
      <c r="G13" s="17"/>
      <c r="H13" s="17"/>
      <c r="I13" s="17"/>
      <c r="J13" s="17"/>
    </row>
    <row r="14" spans="1:10" ht="11.2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0" ht="11.25" customHeight="1">
      <c r="A15" s="19" t="s">
        <v>31</v>
      </c>
      <c r="B15" s="20">
        <v>573</v>
      </c>
      <c r="C15" s="20" t="s">
        <v>32</v>
      </c>
      <c r="D15" s="21" t="s">
        <v>33</v>
      </c>
      <c r="E15" s="21" t="s">
        <v>34</v>
      </c>
      <c r="F15" s="22">
        <v>211</v>
      </c>
      <c r="G15" s="23"/>
      <c r="H15" s="23">
        <v>280000</v>
      </c>
      <c r="I15" s="23">
        <v>142182.5</v>
      </c>
      <c r="J15" s="23">
        <f>H15-I15</f>
        <v>137817.5</v>
      </c>
    </row>
    <row r="16" spans="1:10" ht="11.25" customHeight="1">
      <c r="A16" s="24" t="s">
        <v>35</v>
      </c>
      <c r="B16" s="20"/>
      <c r="C16" s="20"/>
      <c r="D16" s="20"/>
      <c r="E16" s="21"/>
      <c r="F16" s="22">
        <v>213</v>
      </c>
      <c r="G16" s="23"/>
      <c r="H16" s="23"/>
      <c r="I16" s="23"/>
      <c r="J16" s="23"/>
    </row>
    <row r="17" spans="1:10" ht="11.25" customHeight="1">
      <c r="A17" s="19" t="s">
        <v>36</v>
      </c>
      <c r="B17" s="20"/>
      <c r="C17" s="20"/>
      <c r="D17" s="20"/>
      <c r="E17" s="21" t="s">
        <v>37</v>
      </c>
      <c r="F17" s="25">
        <v>212</v>
      </c>
      <c r="G17" s="26"/>
      <c r="H17" s="26"/>
      <c r="I17" s="26"/>
      <c r="J17" s="26"/>
    </row>
    <row r="18" spans="1:10" ht="11.25" customHeight="1">
      <c r="A18" s="19" t="s">
        <v>38</v>
      </c>
      <c r="B18" s="20"/>
      <c r="C18" s="20"/>
      <c r="D18" s="20"/>
      <c r="E18" s="21"/>
      <c r="F18" s="22" t="s">
        <v>39</v>
      </c>
      <c r="G18" s="23"/>
      <c r="H18" s="23"/>
      <c r="I18" s="23"/>
      <c r="J18" s="23"/>
    </row>
    <row r="19" spans="1:10" ht="11.25" customHeight="1">
      <c r="A19" s="19" t="s">
        <v>40</v>
      </c>
      <c r="B19" s="20"/>
      <c r="C19" s="20"/>
      <c r="D19" s="20"/>
      <c r="E19" s="21"/>
      <c r="F19" s="22" t="s">
        <v>41</v>
      </c>
      <c r="G19" s="23"/>
      <c r="H19" s="23"/>
      <c r="I19" s="23"/>
      <c r="J19" s="23"/>
    </row>
    <row r="20" spans="1:10" ht="11.25" customHeight="1">
      <c r="A20" s="19" t="s">
        <v>42</v>
      </c>
      <c r="B20" s="20"/>
      <c r="C20" s="20"/>
      <c r="D20" s="20"/>
      <c r="E20" s="27">
        <v>242</v>
      </c>
      <c r="F20" s="22">
        <v>221</v>
      </c>
      <c r="G20" s="23"/>
      <c r="H20" s="23"/>
      <c r="I20" s="23"/>
      <c r="J20" s="23"/>
    </row>
    <row r="21" spans="1:10" ht="11.25" customHeight="1">
      <c r="A21" s="19" t="s">
        <v>43</v>
      </c>
      <c r="B21" s="20"/>
      <c r="C21" s="20"/>
      <c r="D21" s="20"/>
      <c r="E21" s="21" t="s">
        <v>44</v>
      </c>
      <c r="F21" s="25">
        <v>222</v>
      </c>
      <c r="G21" s="26"/>
      <c r="H21" s="26"/>
      <c r="I21" s="26"/>
      <c r="J21" s="28"/>
    </row>
    <row r="22" spans="1:10" ht="11.25" customHeight="1">
      <c r="A22" s="19" t="s">
        <v>45</v>
      </c>
      <c r="B22" s="20"/>
      <c r="C22" s="20"/>
      <c r="D22" s="20"/>
      <c r="E22" s="21" t="s">
        <v>44</v>
      </c>
      <c r="F22" s="22" t="s">
        <v>46</v>
      </c>
      <c r="G22" s="20"/>
      <c r="H22" s="20"/>
      <c r="I22" s="20"/>
      <c r="J22" s="23"/>
    </row>
    <row r="23" spans="1:10" ht="11.25" customHeight="1">
      <c r="A23" s="19" t="s">
        <v>43</v>
      </c>
      <c r="B23" s="20"/>
      <c r="C23" s="20"/>
      <c r="D23" s="20"/>
      <c r="E23" s="21" t="s">
        <v>44</v>
      </c>
      <c r="F23" s="22" t="s">
        <v>47</v>
      </c>
      <c r="G23" s="20"/>
      <c r="H23" s="20"/>
      <c r="I23" s="20"/>
      <c r="J23" s="23"/>
    </row>
    <row r="24" spans="1:10" ht="11.25" customHeight="1">
      <c r="A24" s="24" t="s">
        <v>48</v>
      </c>
      <c r="B24" s="20"/>
      <c r="C24" s="20"/>
      <c r="D24" s="20"/>
      <c r="E24" s="21" t="s">
        <v>44</v>
      </c>
      <c r="F24" s="22">
        <v>225</v>
      </c>
      <c r="G24" s="20"/>
      <c r="H24" s="20"/>
      <c r="I24" s="20"/>
      <c r="J24" s="23"/>
    </row>
    <row r="25" spans="1:10" ht="11.25" customHeight="1">
      <c r="A25" s="19" t="s">
        <v>49</v>
      </c>
      <c r="B25" s="20"/>
      <c r="C25" s="20"/>
      <c r="D25" s="20"/>
      <c r="E25" s="21" t="s">
        <v>44</v>
      </c>
      <c r="F25" s="22">
        <v>226</v>
      </c>
      <c r="G25" s="20"/>
      <c r="H25" s="20"/>
      <c r="I25" s="20"/>
      <c r="J25" s="23"/>
    </row>
    <row r="26" spans="1:10" ht="11.25" customHeight="1">
      <c r="A26" s="19" t="s">
        <v>50</v>
      </c>
      <c r="B26" s="20"/>
      <c r="C26" s="20"/>
      <c r="D26" s="20"/>
      <c r="E26" s="29" t="s">
        <v>51</v>
      </c>
      <c r="F26" s="22">
        <v>262</v>
      </c>
      <c r="G26" s="20"/>
      <c r="H26" s="20"/>
      <c r="I26" s="20"/>
      <c r="J26" s="23"/>
    </row>
    <row r="27" spans="1:10" ht="11.25" customHeight="1">
      <c r="A27" s="19" t="s">
        <v>52</v>
      </c>
      <c r="B27" s="20"/>
      <c r="C27" s="20"/>
      <c r="D27" s="20"/>
      <c r="E27" s="21" t="s">
        <v>44</v>
      </c>
      <c r="F27" s="22">
        <v>310</v>
      </c>
      <c r="G27" s="20"/>
      <c r="H27" s="20"/>
      <c r="I27" s="20"/>
      <c r="J27" s="23"/>
    </row>
    <row r="28" spans="1:10" ht="11.25" customHeight="1">
      <c r="A28" s="30" t="s">
        <v>53</v>
      </c>
      <c r="B28" s="20"/>
      <c r="C28" s="20"/>
      <c r="D28" s="20"/>
      <c r="E28" s="21" t="s">
        <v>44</v>
      </c>
      <c r="F28" s="22" t="s">
        <v>54</v>
      </c>
      <c r="G28" s="20"/>
      <c r="H28" s="20"/>
      <c r="I28" s="20"/>
      <c r="J28" s="23"/>
    </row>
    <row r="29" spans="1:10" ht="11.25" customHeight="1">
      <c r="A29" s="19" t="s">
        <v>55</v>
      </c>
      <c r="B29" s="20"/>
      <c r="C29" s="20"/>
      <c r="D29" s="20"/>
      <c r="E29" s="21" t="s">
        <v>56</v>
      </c>
      <c r="F29" s="22">
        <v>290</v>
      </c>
      <c r="G29" s="20"/>
      <c r="H29" s="20"/>
      <c r="I29" s="20"/>
      <c r="J29" s="23"/>
    </row>
    <row r="30" spans="1:10" ht="16.5" customHeight="1">
      <c r="A30" s="31" t="s">
        <v>57</v>
      </c>
      <c r="B30" s="31"/>
      <c r="C30" s="31"/>
      <c r="D30" s="31"/>
      <c r="E30" s="31"/>
      <c r="F30" s="31"/>
      <c r="G30" s="32"/>
      <c r="H30" s="33">
        <f>SUM(H15:H29)-H17-H21</f>
        <v>280000</v>
      </c>
      <c r="I30" s="33">
        <f>SUM(I15:I29)-I17-I21</f>
        <v>142182.5</v>
      </c>
      <c r="J30" s="33">
        <f>SUM(J15:J29)-J17-J21</f>
        <v>137817.5</v>
      </c>
    </row>
    <row r="31" spans="1:10" s="35" customFormat="1" ht="13.5" customHeight="1">
      <c r="A31" s="19" t="s">
        <v>31</v>
      </c>
      <c r="B31" s="23">
        <v>573</v>
      </c>
      <c r="C31" s="34" t="s">
        <v>32</v>
      </c>
      <c r="D31" s="23">
        <v>4219900</v>
      </c>
      <c r="E31" s="21" t="s">
        <v>34</v>
      </c>
      <c r="F31" s="22">
        <v>211</v>
      </c>
      <c r="G31" s="23"/>
      <c r="H31" s="23">
        <v>42000</v>
      </c>
      <c r="I31" s="23">
        <v>24000</v>
      </c>
      <c r="J31" s="23">
        <f>H31-I31</f>
        <v>18000</v>
      </c>
    </row>
    <row r="32" spans="1:10" s="35" customFormat="1" ht="14.25" customHeight="1">
      <c r="A32" s="24" t="s">
        <v>58</v>
      </c>
      <c r="B32" s="23"/>
      <c r="C32" s="23"/>
      <c r="D32" s="23"/>
      <c r="E32" s="23"/>
      <c r="F32" s="22">
        <v>213</v>
      </c>
      <c r="G32" s="23"/>
      <c r="H32" s="23"/>
      <c r="I32" s="23"/>
      <c r="J32" s="23"/>
    </row>
    <row r="33" spans="1:10" s="35" customFormat="1" ht="12.75">
      <c r="A33" s="19" t="s">
        <v>36</v>
      </c>
      <c r="B33" s="23"/>
      <c r="C33" s="23"/>
      <c r="D33" s="23"/>
      <c r="E33" s="21" t="s">
        <v>37</v>
      </c>
      <c r="F33" s="25">
        <v>212</v>
      </c>
      <c r="G33" s="26"/>
      <c r="H33" s="26">
        <v>1790</v>
      </c>
      <c r="I33" s="26"/>
      <c r="J33" s="26">
        <f>H33-I33</f>
        <v>1790</v>
      </c>
    </row>
    <row r="34" spans="1:10" s="35" customFormat="1" ht="12.75">
      <c r="A34" s="19" t="s">
        <v>38</v>
      </c>
      <c r="B34" s="23"/>
      <c r="C34" s="23"/>
      <c r="D34" s="23"/>
      <c r="E34" s="23"/>
      <c r="F34" s="22" t="s">
        <v>39</v>
      </c>
      <c r="G34" s="23"/>
      <c r="H34" s="23"/>
      <c r="I34" s="23"/>
      <c r="J34" s="23"/>
    </row>
    <row r="35" spans="1:10" s="35" customFormat="1" ht="12.75">
      <c r="A35" s="19" t="s">
        <v>40</v>
      </c>
      <c r="B35" s="23"/>
      <c r="C35" s="23"/>
      <c r="D35" s="23"/>
      <c r="E35" s="23"/>
      <c r="F35" s="22" t="s">
        <v>41</v>
      </c>
      <c r="G35" s="23"/>
      <c r="H35" s="23"/>
      <c r="I35" s="23"/>
      <c r="J35" s="23"/>
    </row>
    <row r="36" spans="1:10" s="35" customFormat="1" ht="12.75">
      <c r="A36" s="19" t="s">
        <v>42</v>
      </c>
      <c r="B36" s="23"/>
      <c r="C36" s="23"/>
      <c r="D36" s="23"/>
      <c r="E36" s="21" t="s">
        <v>44</v>
      </c>
      <c r="F36" s="22">
        <v>221</v>
      </c>
      <c r="G36" s="23"/>
      <c r="H36" s="23"/>
      <c r="I36" s="23"/>
      <c r="J36" s="23"/>
    </row>
    <row r="37" spans="1:10" s="35" customFormat="1" ht="12.75">
      <c r="A37" s="19" t="s">
        <v>43</v>
      </c>
      <c r="B37" s="23"/>
      <c r="C37" s="23"/>
      <c r="D37" s="23"/>
      <c r="E37" s="23"/>
      <c r="F37" s="25">
        <v>222</v>
      </c>
      <c r="G37" s="28"/>
      <c r="H37" s="28"/>
      <c r="I37" s="28"/>
      <c r="J37" s="28"/>
    </row>
    <row r="38" spans="1:10" s="35" customFormat="1" ht="12.75">
      <c r="A38" s="19" t="s">
        <v>45</v>
      </c>
      <c r="B38" s="23"/>
      <c r="C38" s="23"/>
      <c r="D38" s="23"/>
      <c r="E38" s="23"/>
      <c r="F38" s="22" t="s">
        <v>46</v>
      </c>
      <c r="G38" s="20"/>
      <c r="H38" s="20"/>
      <c r="I38" s="20"/>
      <c r="J38" s="23"/>
    </row>
    <row r="39" spans="1:10" s="35" customFormat="1" ht="12.75">
      <c r="A39" s="19" t="s">
        <v>43</v>
      </c>
      <c r="B39" s="23"/>
      <c r="C39" s="23"/>
      <c r="D39" s="23"/>
      <c r="E39" s="23"/>
      <c r="F39" s="22" t="s">
        <v>47</v>
      </c>
      <c r="G39" s="20"/>
      <c r="H39" s="20"/>
      <c r="I39" s="20"/>
      <c r="J39" s="23"/>
    </row>
    <row r="40" spans="1:10" s="35" customFormat="1" ht="12.75">
      <c r="A40" s="19" t="s">
        <v>59</v>
      </c>
      <c r="B40" s="23"/>
      <c r="C40" s="23"/>
      <c r="D40" s="23"/>
      <c r="E40" s="23"/>
      <c r="F40" s="25">
        <v>223</v>
      </c>
      <c r="G40" s="26"/>
      <c r="H40" s="26">
        <f>H42+H43+H44</f>
        <v>0</v>
      </c>
      <c r="I40" s="26">
        <f>I42+I43+I44</f>
        <v>0</v>
      </c>
      <c r="J40" s="26">
        <f>H40-I40</f>
        <v>0</v>
      </c>
    </row>
    <row r="41" spans="1:10" s="35" customFormat="1" ht="12.75">
      <c r="A41" s="19" t="s">
        <v>60</v>
      </c>
      <c r="B41" s="23"/>
      <c r="C41" s="23"/>
      <c r="D41" s="23"/>
      <c r="E41" s="23"/>
      <c r="F41" s="22" t="s">
        <v>61</v>
      </c>
      <c r="G41" s="23"/>
      <c r="H41" s="23"/>
      <c r="I41" s="23"/>
      <c r="J41" s="23"/>
    </row>
    <row r="42" spans="1:10" s="35" customFormat="1" ht="12.75">
      <c r="A42" s="19" t="s">
        <v>62</v>
      </c>
      <c r="B42" s="23"/>
      <c r="C42" s="23"/>
      <c r="D42" s="23"/>
      <c r="E42" s="23"/>
      <c r="F42" s="22" t="s">
        <v>63</v>
      </c>
      <c r="G42" s="23"/>
      <c r="H42" s="36"/>
      <c r="I42" s="36"/>
      <c r="J42" s="23"/>
    </row>
    <row r="43" spans="1:10" s="35" customFormat="1" ht="12.75">
      <c r="A43" s="19" t="s">
        <v>64</v>
      </c>
      <c r="B43" s="23"/>
      <c r="C43" s="23"/>
      <c r="D43" s="23"/>
      <c r="E43" s="23"/>
      <c r="F43" s="22" t="s">
        <v>65</v>
      </c>
      <c r="G43" s="23"/>
      <c r="H43" s="36"/>
      <c r="I43" s="36"/>
      <c r="J43" s="23"/>
    </row>
    <row r="44" spans="1:10" s="35" customFormat="1" ht="12.75">
      <c r="A44" s="19" t="s">
        <v>66</v>
      </c>
      <c r="B44" s="23"/>
      <c r="C44" s="23"/>
      <c r="D44" s="23"/>
      <c r="E44" s="23"/>
      <c r="F44" s="22" t="s">
        <v>67</v>
      </c>
      <c r="G44" s="23"/>
      <c r="H44" s="36"/>
      <c r="I44" s="36"/>
      <c r="J44" s="23"/>
    </row>
    <row r="45" spans="1:10" s="35" customFormat="1" ht="12.75">
      <c r="A45" s="19" t="s">
        <v>68</v>
      </c>
      <c r="B45" s="23"/>
      <c r="C45" s="23"/>
      <c r="D45" s="23"/>
      <c r="E45" s="23"/>
      <c r="F45" s="22">
        <v>224</v>
      </c>
      <c r="G45" s="23"/>
      <c r="H45" s="23"/>
      <c r="I45" s="23"/>
      <c r="J45" s="23"/>
    </row>
    <row r="46" spans="1:10" s="35" customFormat="1" ht="12.75">
      <c r="A46" s="24" t="s">
        <v>48</v>
      </c>
      <c r="B46" s="23"/>
      <c r="C46" s="23"/>
      <c r="D46" s="23"/>
      <c r="E46" s="23"/>
      <c r="F46" s="22">
        <v>225</v>
      </c>
      <c r="G46" s="23"/>
      <c r="H46" s="23"/>
      <c r="I46" s="23"/>
      <c r="J46" s="23"/>
    </row>
    <row r="47" spans="1:10" s="35" customFormat="1" ht="12.75">
      <c r="A47" s="19" t="s">
        <v>49</v>
      </c>
      <c r="B47" s="23"/>
      <c r="C47" s="23"/>
      <c r="D47" s="23"/>
      <c r="E47" s="23"/>
      <c r="F47" s="22">
        <v>226</v>
      </c>
      <c r="G47" s="23"/>
      <c r="H47" s="23"/>
      <c r="I47" s="23"/>
      <c r="J47" s="23"/>
    </row>
    <row r="48" spans="1:10" s="35" customFormat="1" ht="12.75">
      <c r="A48" s="19" t="s">
        <v>50</v>
      </c>
      <c r="B48" s="23"/>
      <c r="C48" s="23"/>
      <c r="D48" s="23"/>
      <c r="E48" s="29" t="s">
        <v>51</v>
      </c>
      <c r="F48" s="22">
        <v>262</v>
      </c>
      <c r="G48" s="23"/>
      <c r="H48" s="23"/>
      <c r="I48" s="23"/>
      <c r="J48" s="23"/>
    </row>
    <row r="49" spans="1:10" s="35" customFormat="1" ht="12.75">
      <c r="A49" s="19" t="s">
        <v>55</v>
      </c>
      <c r="B49" s="23"/>
      <c r="C49" s="23"/>
      <c r="D49" s="23"/>
      <c r="E49" s="29" t="s">
        <v>44</v>
      </c>
      <c r="F49" s="22">
        <v>290</v>
      </c>
      <c r="G49" s="23"/>
      <c r="H49" s="23"/>
      <c r="I49" s="23"/>
      <c r="J49" s="23"/>
    </row>
    <row r="50" spans="1:10" s="35" customFormat="1" ht="12.75">
      <c r="A50" s="19" t="s">
        <v>69</v>
      </c>
      <c r="B50" s="23"/>
      <c r="C50" s="23"/>
      <c r="D50" s="23"/>
      <c r="E50" s="29" t="s">
        <v>56</v>
      </c>
      <c r="F50" s="22">
        <v>290</v>
      </c>
      <c r="G50" s="23"/>
      <c r="H50" s="23">
        <v>9123.07</v>
      </c>
      <c r="I50" s="23">
        <v>9123.07</v>
      </c>
      <c r="J50" s="23">
        <f>H50-I50</f>
        <v>0</v>
      </c>
    </row>
    <row r="51" spans="1:10" s="35" customFormat="1" ht="12.75">
      <c r="A51" s="19" t="s">
        <v>70</v>
      </c>
      <c r="B51" s="23"/>
      <c r="C51" s="23"/>
      <c r="D51" s="23"/>
      <c r="E51" s="29" t="s">
        <v>71</v>
      </c>
      <c r="F51" s="22">
        <v>290</v>
      </c>
      <c r="G51" s="23"/>
      <c r="H51" s="23">
        <v>3953</v>
      </c>
      <c r="I51" s="23">
        <v>3953</v>
      </c>
      <c r="J51" s="23">
        <f>H51-I51</f>
        <v>0</v>
      </c>
    </row>
    <row r="52" spans="1:10" s="35" customFormat="1" ht="15" customHeight="1">
      <c r="A52" s="19" t="s">
        <v>52</v>
      </c>
      <c r="B52" s="23"/>
      <c r="C52" s="23"/>
      <c r="D52" s="23"/>
      <c r="E52" s="37" t="s">
        <v>44</v>
      </c>
      <c r="F52" s="22">
        <v>310</v>
      </c>
      <c r="G52" s="23"/>
      <c r="H52" s="23"/>
      <c r="I52" s="23"/>
      <c r="J52" s="23"/>
    </row>
    <row r="53" spans="1:10" s="35" customFormat="1" ht="15" customHeight="1">
      <c r="A53" s="19" t="s">
        <v>72</v>
      </c>
      <c r="B53" s="23"/>
      <c r="C53" s="23"/>
      <c r="D53" s="23"/>
      <c r="E53" s="38"/>
      <c r="F53" s="39">
        <v>340</v>
      </c>
      <c r="G53" s="26"/>
      <c r="H53" s="26">
        <f>H55+H56</f>
        <v>16422</v>
      </c>
      <c r="I53" s="26">
        <f>I55+I56</f>
        <v>16422</v>
      </c>
      <c r="J53" s="26">
        <f>J55+J56</f>
        <v>0</v>
      </c>
    </row>
    <row r="54" spans="1:10" s="35" customFormat="1" ht="15" customHeight="1">
      <c r="A54" s="19" t="s">
        <v>73</v>
      </c>
      <c r="B54" s="23"/>
      <c r="C54" s="23"/>
      <c r="D54" s="23"/>
      <c r="E54" s="40"/>
      <c r="F54" s="41" t="s">
        <v>74</v>
      </c>
      <c r="G54" s="23"/>
      <c r="H54" s="23"/>
      <c r="I54" s="23"/>
      <c r="J54" s="23"/>
    </row>
    <row r="55" spans="1:10" s="35" customFormat="1" ht="15" customHeight="1">
      <c r="A55" s="19" t="s">
        <v>75</v>
      </c>
      <c r="B55" s="23"/>
      <c r="C55" s="23"/>
      <c r="D55" s="23"/>
      <c r="E55" s="29" t="s">
        <v>76</v>
      </c>
      <c r="F55" s="41" t="s">
        <v>77</v>
      </c>
      <c r="G55" s="23"/>
      <c r="H55" s="23">
        <v>16422</v>
      </c>
      <c r="I55" s="23">
        <v>16422</v>
      </c>
      <c r="J55" s="23">
        <f>H55-I55</f>
        <v>0</v>
      </c>
    </row>
    <row r="56" spans="1:10" s="35" customFormat="1" ht="15" customHeight="1">
      <c r="A56" s="19" t="s">
        <v>53</v>
      </c>
      <c r="B56" s="23"/>
      <c r="C56" s="23"/>
      <c r="D56" s="23"/>
      <c r="E56" s="29" t="s">
        <v>44</v>
      </c>
      <c r="F56" s="41" t="s">
        <v>54</v>
      </c>
      <c r="G56" s="23"/>
      <c r="H56" s="23"/>
      <c r="I56" s="23"/>
      <c r="J56" s="23">
        <f>H56-I56</f>
        <v>0</v>
      </c>
    </row>
    <row r="57" spans="1:10" s="35" customFormat="1" ht="12.75">
      <c r="A57" s="19" t="s">
        <v>78</v>
      </c>
      <c r="B57" s="23"/>
      <c r="C57" s="23"/>
      <c r="D57" s="23"/>
      <c r="E57" s="29"/>
      <c r="F57" s="41" t="s">
        <v>79</v>
      </c>
      <c r="G57" s="23"/>
      <c r="H57" s="23"/>
      <c r="I57" s="23"/>
      <c r="J57" s="23"/>
    </row>
    <row r="58" spans="1:10" s="43" customFormat="1" ht="22.5" customHeight="1">
      <c r="A58" s="31" t="s">
        <v>57</v>
      </c>
      <c r="B58" s="31"/>
      <c r="C58" s="31"/>
      <c r="D58" s="31"/>
      <c r="E58" s="42"/>
      <c r="F58" s="31"/>
      <c r="G58" s="32"/>
      <c r="H58" s="33">
        <f>H31+H33+H40+H46+H51+H53+H52+H36+H50+H47</f>
        <v>73288.07</v>
      </c>
      <c r="I58" s="33">
        <f>I31+I33+I40+I46+I51+I53+I52+I36+I50</f>
        <v>53498.07</v>
      </c>
      <c r="J58" s="33">
        <f>J31+J33+J40+J46+J51+J53+J52+J36+J50+J47</f>
        <v>19790</v>
      </c>
    </row>
    <row r="59" spans="1:10" ht="15.75" customHeight="1">
      <c r="A59" s="44" t="s">
        <v>80</v>
      </c>
      <c r="B59" s="21" t="s">
        <v>81</v>
      </c>
      <c r="C59" s="21" t="s">
        <v>32</v>
      </c>
      <c r="D59" s="21" t="s">
        <v>82</v>
      </c>
      <c r="E59" s="21" t="s">
        <v>34</v>
      </c>
      <c r="F59" s="20">
        <v>211</v>
      </c>
      <c r="G59" s="20"/>
      <c r="H59" s="20"/>
      <c r="I59" s="20"/>
      <c r="J59" s="23">
        <f aca="true" t="shared" si="0" ref="J59:J66">H59-I59</f>
        <v>0</v>
      </c>
    </row>
    <row r="60" spans="1:10" ht="12" customHeight="1">
      <c r="A60" s="44"/>
      <c r="B60" s="21"/>
      <c r="C60" s="21"/>
      <c r="D60" s="21"/>
      <c r="E60" s="21"/>
      <c r="F60" s="20">
        <v>213</v>
      </c>
      <c r="G60" s="20"/>
      <c r="H60" s="45"/>
      <c r="I60" s="20"/>
      <c r="J60" s="23"/>
    </row>
    <row r="61" spans="1:10" ht="13.5" customHeight="1">
      <c r="A61" s="44"/>
      <c r="B61" s="21"/>
      <c r="C61" s="21"/>
      <c r="D61" s="21"/>
      <c r="E61" s="21" t="s">
        <v>44</v>
      </c>
      <c r="F61" s="25">
        <v>223</v>
      </c>
      <c r="G61" s="26"/>
      <c r="H61" s="26">
        <f>H62+H63+H64</f>
        <v>0</v>
      </c>
      <c r="I61" s="26">
        <f>I62+I63+I64</f>
        <v>0</v>
      </c>
      <c r="J61" s="26">
        <f t="shared" si="0"/>
        <v>0</v>
      </c>
    </row>
    <row r="62" spans="1:10" ht="15.75" customHeight="1">
      <c r="A62" s="44"/>
      <c r="B62" s="21"/>
      <c r="C62" s="21"/>
      <c r="D62" s="21"/>
      <c r="E62" s="21"/>
      <c r="F62" s="20" t="s">
        <v>63</v>
      </c>
      <c r="G62" s="20"/>
      <c r="H62" s="46"/>
      <c r="I62" s="46"/>
      <c r="J62" s="23">
        <f t="shared" si="0"/>
        <v>0</v>
      </c>
    </row>
    <row r="63" spans="1:10" ht="12.75" customHeight="1">
      <c r="A63" s="44"/>
      <c r="B63" s="21"/>
      <c r="C63" s="21"/>
      <c r="D63" s="21"/>
      <c r="E63" s="21"/>
      <c r="F63" s="20" t="s">
        <v>65</v>
      </c>
      <c r="G63" s="20"/>
      <c r="H63" s="46"/>
      <c r="I63" s="46"/>
      <c r="J63" s="23">
        <f t="shared" si="0"/>
        <v>0</v>
      </c>
    </row>
    <row r="64" spans="1:10" ht="13.5" customHeight="1">
      <c r="A64" s="44"/>
      <c r="B64" s="21"/>
      <c r="C64" s="21"/>
      <c r="D64" s="21"/>
      <c r="E64" s="21"/>
      <c r="F64" s="20" t="s">
        <v>67</v>
      </c>
      <c r="G64" s="20"/>
      <c r="H64" s="20"/>
      <c r="I64" s="20"/>
      <c r="J64" s="23">
        <f t="shared" si="0"/>
        <v>0</v>
      </c>
    </row>
    <row r="65" spans="1:10" ht="12.75">
      <c r="A65" s="31" t="s">
        <v>57</v>
      </c>
      <c r="B65" s="31"/>
      <c r="C65" s="31"/>
      <c r="D65" s="31"/>
      <c r="E65" s="31"/>
      <c r="F65" s="31"/>
      <c r="G65" s="32"/>
      <c r="H65" s="33">
        <f>SUM(H59:H61)</f>
        <v>0</v>
      </c>
      <c r="I65" s="33">
        <f>SUM(I59:I61)</f>
        <v>0</v>
      </c>
      <c r="J65" s="33">
        <f t="shared" si="0"/>
        <v>0</v>
      </c>
    </row>
    <row r="66" spans="1:10" ht="13.5" customHeight="1">
      <c r="A66" s="47" t="s">
        <v>83</v>
      </c>
      <c r="B66" s="21">
        <v>573</v>
      </c>
      <c r="C66" s="21" t="s">
        <v>32</v>
      </c>
      <c r="D66" s="21" t="s">
        <v>84</v>
      </c>
      <c r="E66" s="21" t="s">
        <v>34</v>
      </c>
      <c r="F66" s="22">
        <v>211</v>
      </c>
      <c r="G66" s="20"/>
      <c r="H66" s="20"/>
      <c r="I66" s="20"/>
      <c r="J66" s="23">
        <f t="shared" si="0"/>
        <v>0</v>
      </c>
    </row>
    <row r="67" spans="1:10" ht="12.75">
      <c r="A67" s="47"/>
      <c r="B67" s="47"/>
      <c r="C67" s="47"/>
      <c r="D67" s="47"/>
      <c r="E67" s="47"/>
      <c r="F67" s="22">
        <v>213</v>
      </c>
      <c r="G67" s="20"/>
      <c r="H67" s="20"/>
      <c r="I67" s="20"/>
      <c r="J67" s="23"/>
    </row>
    <row r="68" spans="1:10" ht="12.75">
      <c r="A68" s="31" t="s">
        <v>57</v>
      </c>
      <c r="B68" s="31"/>
      <c r="C68" s="31"/>
      <c r="D68" s="31"/>
      <c r="E68" s="31"/>
      <c r="F68" s="31"/>
      <c r="G68" s="32"/>
      <c r="H68" s="33">
        <f>H66+H67</f>
        <v>0</v>
      </c>
      <c r="I68" s="33">
        <f>I66+I67</f>
        <v>0</v>
      </c>
      <c r="J68" s="33">
        <f>J66+J67</f>
        <v>0</v>
      </c>
    </row>
    <row r="69" spans="1:10" ht="11.25" customHeight="1">
      <c r="A69" s="47" t="s">
        <v>85</v>
      </c>
      <c r="B69" s="21" t="s">
        <v>81</v>
      </c>
      <c r="C69" s="21" t="s">
        <v>32</v>
      </c>
      <c r="D69" s="21" t="s">
        <v>86</v>
      </c>
      <c r="E69" s="21" t="s">
        <v>44</v>
      </c>
      <c r="F69" s="20" t="s">
        <v>39</v>
      </c>
      <c r="G69" s="20"/>
      <c r="H69" s="20"/>
      <c r="I69" s="20"/>
      <c r="J69" s="23"/>
    </row>
    <row r="70" spans="1:10" ht="11.25" customHeight="1">
      <c r="A70" s="47"/>
      <c r="B70" s="21"/>
      <c r="C70" s="21"/>
      <c r="D70" s="21"/>
      <c r="E70" s="21"/>
      <c r="F70" s="20">
        <v>222</v>
      </c>
      <c r="G70" s="20"/>
      <c r="H70" s="20"/>
      <c r="I70" s="20"/>
      <c r="J70" s="23"/>
    </row>
    <row r="71" spans="1:10" s="51" customFormat="1" ht="41.25" customHeight="1">
      <c r="A71" s="47"/>
      <c r="B71" s="21"/>
      <c r="C71" s="21"/>
      <c r="D71" s="21"/>
      <c r="E71" s="21"/>
      <c r="F71" s="48">
        <v>226</v>
      </c>
      <c r="G71" s="49"/>
      <c r="H71" s="49"/>
      <c r="I71" s="49"/>
      <c r="J71" s="50">
        <f>H71-I71</f>
        <v>0</v>
      </c>
    </row>
    <row r="72" spans="1:10" ht="15" customHeight="1">
      <c r="A72" s="52" t="s">
        <v>57</v>
      </c>
      <c r="B72" s="53"/>
      <c r="C72" s="53"/>
      <c r="D72" s="53"/>
      <c r="E72" s="53"/>
      <c r="F72" s="54"/>
      <c r="G72" s="32"/>
      <c r="H72" s="32">
        <f>H69+H70+H71</f>
        <v>0</v>
      </c>
      <c r="I72" s="32">
        <f>I69+I70+I71</f>
        <v>0</v>
      </c>
      <c r="J72" s="32">
        <f>H72-I72</f>
        <v>0</v>
      </c>
    </row>
    <row r="73" spans="1:10" ht="75.75" customHeight="1">
      <c r="A73" s="47" t="s">
        <v>87</v>
      </c>
      <c r="B73" s="21" t="s">
        <v>81</v>
      </c>
      <c r="C73" s="21" t="s">
        <v>32</v>
      </c>
      <c r="D73" s="21" t="s">
        <v>88</v>
      </c>
      <c r="E73" s="21" t="s">
        <v>44</v>
      </c>
      <c r="F73" s="20">
        <v>290</v>
      </c>
      <c r="G73" s="20"/>
      <c r="H73" s="20"/>
      <c r="I73" s="20"/>
      <c r="J73" s="23"/>
    </row>
    <row r="74" spans="1:10" ht="37.5" customHeight="1">
      <c r="A74" s="47" t="s">
        <v>89</v>
      </c>
      <c r="B74" s="21" t="s">
        <v>81</v>
      </c>
      <c r="C74" s="21" t="s">
        <v>90</v>
      </c>
      <c r="D74" s="21" t="s">
        <v>91</v>
      </c>
      <c r="E74" s="21" t="s">
        <v>37</v>
      </c>
      <c r="F74" s="20">
        <v>212</v>
      </c>
      <c r="G74" s="20"/>
      <c r="H74" s="20"/>
      <c r="I74" s="20"/>
      <c r="J74" s="23">
        <v>0</v>
      </c>
    </row>
    <row r="75" spans="1:10" ht="31.5" customHeight="1">
      <c r="A75" s="47"/>
      <c r="B75" s="47"/>
      <c r="C75" s="47"/>
      <c r="D75" s="47"/>
      <c r="E75" s="47"/>
      <c r="F75" s="20">
        <v>213</v>
      </c>
      <c r="G75" s="20"/>
      <c r="H75" s="20"/>
      <c r="I75" s="20"/>
      <c r="J75" s="23"/>
    </row>
    <row r="76" spans="1:10" ht="15.75" customHeight="1">
      <c r="A76" s="55" t="s">
        <v>57</v>
      </c>
      <c r="B76" s="55"/>
      <c r="C76" s="55"/>
      <c r="D76" s="55"/>
      <c r="E76" s="55"/>
      <c r="F76" s="55"/>
      <c r="G76" s="56"/>
      <c r="H76" s="56">
        <f>H73+H74+H75</f>
        <v>0</v>
      </c>
      <c r="I76" s="56">
        <f>I73+I74+I75</f>
        <v>0</v>
      </c>
      <c r="J76" s="56">
        <f>J73+J74+J75</f>
        <v>0</v>
      </c>
    </row>
    <row r="77" spans="1:10" ht="71.25" customHeight="1">
      <c r="A77" s="47" t="s">
        <v>92</v>
      </c>
      <c r="B77" s="21" t="s">
        <v>81</v>
      </c>
      <c r="C77" s="21" t="s">
        <v>32</v>
      </c>
      <c r="D77" s="21" t="s">
        <v>93</v>
      </c>
      <c r="E77" s="21" t="s">
        <v>44</v>
      </c>
      <c r="F77" s="20">
        <v>290</v>
      </c>
      <c r="G77" s="20"/>
      <c r="H77" s="20"/>
      <c r="I77" s="20"/>
      <c r="J77" s="23"/>
    </row>
    <row r="78" spans="1:10" ht="25.5" customHeight="1">
      <c r="A78" s="57" t="s">
        <v>94</v>
      </c>
      <c r="B78" s="21" t="s">
        <v>81</v>
      </c>
      <c r="C78" s="21" t="s">
        <v>95</v>
      </c>
      <c r="D78" s="21" t="s">
        <v>96</v>
      </c>
      <c r="E78" s="21" t="s">
        <v>44</v>
      </c>
      <c r="F78" s="20">
        <v>226</v>
      </c>
      <c r="G78" s="20"/>
      <c r="H78" s="20"/>
      <c r="I78" s="20"/>
      <c r="J78" s="23"/>
    </row>
    <row r="79" spans="1:10" ht="13.5" customHeight="1">
      <c r="A79" s="57"/>
      <c r="B79" s="57"/>
      <c r="C79" s="57"/>
      <c r="D79" s="57"/>
      <c r="E79" s="57"/>
      <c r="F79" s="20">
        <v>310</v>
      </c>
      <c r="G79" s="20"/>
      <c r="H79" s="20"/>
      <c r="I79" s="20"/>
      <c r="J79" s="23"/>
    </row>
    <row r="80" spans="1:10" ht="21" customHeight="1">
      <c r="A80" s="57"/>
      <c r="B80" s="57"/>
      <c r="C80" s="57"/>
      <c r="D80" s="57"/>
      <c r="E80" s="57"/>
      <c r="F80" s="20">
        <v>340</v>
      </c>
      <c r="G80" s="20"/>
      <c r="H80" s="20"/>
      <c r="I80" s="20"/>
      <c r="J80" s="23"/>
    </row>
    <row r="81" spans="1:10" ht="21" customHeight="1">
      <c r="A81" s="47" t="s">
        <v>97</v>
      </c>
      <c r="B81" s="21" t="s">
        <v>81</v>
      </c>
      <c r="C81" s="21" t="s">
        <v>95</v>
      </c>
      <c r="D81" s="21" t="s">
        <v>98</v>
      </c>
      <c r="E81" s="21" t="s">
        <v>44</v>
      </c>
      <c r="F81" s="20">
        <v>225</v>
      </c>
      <c r="G81" s="20"/>
      <c r="H81" s="20"/>
      <c r="I81" s="20"/>
      <c r="J81" s="23"/>
    </row>
    <row r="82" spans="1:10" ht="36" customHeight="1">
      <c r="A82" s="47"/>
      <c r="B82" s="21"/>
      <c r="C82" s="21"/>
      <c r="D82" s="21"/>
      <c r="E82" s="21"/>
      <c r="F82" s="20">
        <v>310</v>
      </c>
      <c r="G82" s="20"/>
      <c r="H82" s="20"/>
      <c r="I82" s="20"/>
      <c r="J82" s="23"/>
    </row>
    <row r="83" spans="1:10" ht="45.75" customHeight="1">
      <c r="A83" s="47" t="s">
        <v>99</v>
      </c>
      <c r="B83" s="21" t="s">
        <v>81</v>
      </c>
      <c r="C83" s="21" t="s">
        <v>95</v>
      </c>
      <c r="D83" s="21" t="s">
        <v>100</v>
      </c>
      <c r="E83" s="21" t="s">
        <v>101</v>
      </c>
      <c r="F83" s="20">
        <v>221</v>
      </c>
      <c r="G83" s="20"/>
      <c r="H83" s="20"/>
      <c r="I83" s="20"/>
      <c r="J83" s="23"/>
    </row>
    <row r="84" spans="1:10" ht="49.5" customHeight="1">
      <c r="A84" s="47" t="s">
        <v>102</v>
      </c>
      <c r="B84" s="21" t="s">
        <v>81</v>
      </c>
      <c r="C84" s="21" t="s">
        <v>95</v>
      </c>
      <c r="D84" s="21" t="s">
        <v>103</v>
      </c>
      <c r="E84" s="21" t="s">
        <v>44</v>
      </c>
      <c r="F84" s="20">
        <v>290</v>
      </c>
      <c r="G84" s="20"/>
      <c r="H84" s="20"/>
      <c r="I84" s="20"/>
      <c r="J84" s="23"/>
    </row>
    <row r="85" spans="1:10" ht="42.75" customHeight="1">
      <c r="A85" s="58" t="s">
        <v>104</v>
      </c>
      <c r="B85" s="21" t="s">
        <v>81</v>
      </c>
      <c r="C85" s="21" t="s">
        <v>105</v>
      </c>
      <c r="D85" s="21" t="s">
        <v>106</v>
      </c>
      <c r="E85" s="21" t="s">
        <v>44</v>
      </c>
      <c r="F85" s="20">
        <v>340</v>
      </c>
      <c r="G85" s="20"/>
      <c r="H85" s="20"/>
      <c r="I85" s="20"/>
      <c r="J85" s="23"/>
    </row>
    <row r="86" spans="1:10" ht="36" customHeight="1">
      <c r="A86" s="59" t="s">
        <v>107</v>
      </c>
      <c r="B86" s="60" t="s">
        <v>81</v>
      </c>
      <c r="C86" s="21" t="s">
        <v>32</v>
      </c>
      <c r="D86" s="21" t="s">
        <v>108</v>
      </c>
      <c r="E86" s="21" t="s">
        <v>44</v>
      </c>
      <c r="F86" s="20">
        <v>225</v>
      </c>
      <c r="G86" s="20"/>
      <c r="H86" s="20"/>
      <c r="I86" s="20"/>
      <c r="J86" s="23"/>
    </row>
    <row r="87" spans="1:10" ht="36" customHeight="1">
      <c r="A87" s="59"/>
      <c r="B87" s="60"/>
      <c r="C87" s="21"/>
      <c r="D87" s="21"/>
      <c r="E87" s="21"/>
      <c r="F87" s="20">
        <v>340</v>
      </c>
      <c r="G87" s="20"/>
      <c r="H87" s="20"/>
      <c r="I87" s="20"/>
      <c r="J87" s="23"/>
    </row>
    <row r="88" spans="1:10" ht="72.75" customHeight="1">
      <c r="A88" s="61" t="s">
        <v>107</v>
      </c>
      <c r="B88" s="21" t="s">
        <v>81</v>
      </c>
      <c r="C88" s="21" t="s">
        <v>32</v>
      </c>
      <c r="D88" s="21" t="s">
        <v>108</v>
      </c>
      <c r="E88" s="21" t="s">
        <v>44</v>
      </c>
      <c r="F88" s="20">
        <v>340</v>
      </c>
      <c r="G88" s="20"/>
      <c r="H88" s="20"/>
      <c r="I88" s="20"/>
      <c r="J88" s="23"/>
    </row>
    <row r="89" spans="1:10" ht="62.25" customHeight="1">
      <c r="A89" s="47" t="s">
        <v>109</v>
      </c>
      <c r="B89" s="21" t="s">
        <v>81</v>
      </c>
      <c r="C89" s="21" t="s">
        <v>95</v>
      </c>
      <c r="D89" s="21" t="s">
        <v>110</v>
      </c>
      <c r="E89" s="21" t="s">
        <v>44</v>
      </c>
      <c r="F89" s="20">
        <v>212</v>
      </c>
      <c r="G89" s="20"/>
      <c r="H89" s="20"/>
      <c r="I89" s="20"/>
      <c r="J89" s="23"/>
    </row>
    <row r="90" spans="1:10" ht="18.75" customHeight="1">
      <c r="A90" s="47" t="s">
        <v>111</v>
      </c>
      <c r="B90" s="21" t="s">
        <v>81</v>
      </c>
      <c r="C90" s="21" t="s">
        <v>32</v>
      </c>
      <c r="D90" s="21" t="s">
        <v>112</v>
      </c>
      <c r="E90" s="21" t="s">
        <v>44</v>
      </c>
      <c r="F90" s="20">
        <v>226</v>
      </c>
      <c r="G90" s="20"/>
      <c r="H90" s="20"/>
      <c r="I90" s="20"/>
      <c r="J90" s="23"/>
    </row>
    <row r="91" spans="1:10" ht="15" customHeight="1">
      <c r="A91" s="47"/>
      <c r="B91" s="21"/>
      <c r="C91" s="21"/>
      <c r="D91" s="21"/>
      <c r="E91" s="21"/>
      <c r="F91" s="20">
        <v>310</v>
      </c>
      <c r="G91" s="20"/>
      <c r="H91" s="20"/>
      <c r="I91" s="20"/>
      <c r="J91" s="23"/>
    </row>
    <row r="92" spans="1:10" ht="30.75" customHeight="1">
      <c r="A92" s="47"/>
      <c r="B92" s="21"/>
      <c r="C92" s="21"/>
      <c r="D92" s="21"/>
      <c r="E92" s="21"/>
      <c r="F92" s="20">
        <v>340</v>
      </c>
      <c r="G92" s="20"/>
      <c r="H92" s="20"/>
      <c r="I92" s="20"/>
      <c r="J92" s="23"/>
    </row>
    <row r="93" spans="1:10" ht="133.5" customHeight="1">
      <c r="A93" s="47" t="s">
        <v>113</v>
      </c>
      <c r="B93" s="21" t="s">
        <v>81</v>
      </c>
      <c r="C93" s="21" t="s">
        <v>32</v>
      </c>
      <c r="D93" s="21" t="s">
        <v>114</v>
      </c>
      <c r="E93" s="21" t="s">
        <v>44</v>
      </c>
      <c r="F93" s="20">
        <v>226</v>
      </c>
      <c r="G93" s="20"/>
      <c r="H93" s="20"/>
      <c r="I93" s="20"/>
      <c r="J93" s="23"/>
    </row>
    <row r="94" spans="1:10" ht="147" customHeight="1">
      <c r="A94" s="47" t="s">
        <v>113</v>
      </c>
      <c r="B94" s="21" t="s">
        <v>81</v>
      </c>
      <c r="C94" s="21" t="s">
        <v>32</v>
      </c>
      <c r="D94" s="21" t="s">
        <v>114</v>
      </c>
      <c r="E94" s="21" t="s">
        <v>44</v>
      </c>
      <c r="F94" s="20">
        <v>225</v>
      </c>
      <c r="G94" s="20"/>
      <c r="H94" s="20"/>
      <c r="I94" s="20"/>
      <c r="J94" s="23"/>
    </row>
    <row r="95" spans="1:10" ht="18" customHeight="1">
      <c r="A95" s="31" t="s">
        <v>57</v>
      </c>
      <c r="B95" s="31"/>
      <c r="C95" s="31"/>
      <c r="D95" s="31"/>
      <c r="E95" s="31"/>
      <c r="F95" s="31"/>
      <c r="G95" s="32"/>
      <c r="H95" s="33">
        <f>H77+H78+H79+H80+H81+H82+H83+H84+H85+H86+H88+H89+H90+H91+H92+H93+H87+H72+H94+H76</f>
        <v>0</v>
      </c>
      <c r="I95" s="33">
        <f>I77+I78+I79+I80+I81+I82+I83+I84+I85+I86+I88+I89+I90+I91+I92+I93+I87+I72+I94+I76</f>
        <v>0</v>
      </c>
      <c r="J95" s="33">
        <f>J77+J78+J79+J80+J81+J82+J83+J84+J85+J86+J88+J89+J90+J91+J92+J93+J87+J72+J94</f>
        <v>0</v>
      </c>
    </row>
    <row r="96" spans="1:10" ht="18" customHeight="1">
      <c r="A96" s="31" t="s">
        <v>115</v>
      </c>
      <c r="B96" s="31"/>
      <c r="C96" s="31"/>
      <c r="D96" s="31"/>
      <c r="E96" s="31"/>
      <c r="F96" s="31"/>
      <c r="G96" s="32"/>
      <c r="H96" s="33">
        <f>H30+H58+H65+H68+H95</f>
        <v>353288.07</v>
      </c>
      <c r="I96" s="33">
        <f>I30+I58+I65+I68+I95</f>
        <v>195680.57</v>
      </c>
      <c r="J96" s="33">
        <f>J30+J58+J65+J68+J95+J76</f>
        <v>157607.5</v>
      </c>
    </row>
    <row r="97" spans="1:10" ht="28.5" customHeight="1">
      <c r="A97" s="62" t="s">
        <v>116</v>
      </c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21.75" customHeight="1">
      <c r="A98" s="17" t="s">
        <v>117</v>
      </c>
      <c r="B98" s="17" t="s">
        <v>118</v>
      </c>
      <c r="C98" s="17" t="s">
        <v>119</v>
      </c>
      <c r="D98" s="17"/>
      <c r="E98" s="17" t="s">
        <v>120</v>
      </c>
      <c r="F98" s="17"/>
      <c r="G98" s="17"/>
      <c r="H98" s="17" t="s">
        <v>121</v>
      </c>
      <c r="I98" s="17" t="s">
        <v>122</v>
      </c>
      <c r="J98" s="17"/>
    </row>
    <row r="99" spans="1:10" ht="12.75" customHeight="1">
      <c r="A99" s="63">
        <v>1</v>
      </c>
      <c r="B99" s="63">
        <v>2</v>
      </c>
      <c r="C99" s="63">
        <v>3</v>
      </c>
      <c r="D99" s="63"/>
      <c r="E99" s="63">
        <v>4</v>
      </c>
      <c r="F99" s="63"/>
      <c r="G99" s="63"/>
      <c r="H99" s="17">
        <v>5</v>
      </c>
      <c r="I99" s="17">
        <v>6</v>
      </c>
      <c r="J99" s="17"/>
    </row>
    <row r="100" spans="1:10" ht="58.5" customHeight="1">
      <c r="A100" s="64" t="s">
        <v>123</v>
      </c>
      <c r="B100" s="65" t="s">
        <v>124</v>
      </c>
      <c r="C100" s="15"/>
      <c r="D100" s="15"/>
      <c r="E100" s="15"/>
      <c r="F100" s="15"/>
      <c r="G100" s="15"/>
      <c r="H100" s="66"/>
      <c r="I100" s="15"/>
      <c r="J100" s="15"/>
    </row>
    <row r="101" spans="1:10" ht="23.25" customHeight="1">
      <c r="A101" s="64" t="s">
        <v>125</v>
      </c>
      <c r="B101" s="65" t="s">
        <v>126</v>
      </c>
      <c r="C101" s="15"/>
      <c r="D101" s="15"/>
      <c r="E101" s="67">
        <f>H96</f>
        <v>353288.07</v>
      </c>
      <c r="F101" s="67"/>
      <c r="G101" s="67"/>
      <c r="H101" s="67">
        <f>I96</f>
        <v>195680.57</v>
      </c>
      <c r="I101" s="67">
        <f>J96</f>
        <v>157607.5</v>
      </c>
      <c r="J101" s="67"/>
    </row>
    <row r="102" spans="1:10" ht="21" customHeight="1">
      <c r="A102" s="68" t="s">
        <v>127</v>
      </c>
      <c r="B102" s="65" t="s">
        <v>128</v>
      </c>
      <c r="C102" s="15"/>
      <c r="D102" s="15"/>
      <c r="E102" s="15"/>
      <c r="F102" s="15"/>
      <c r="G102" s="15"/>
      <c r="H102" s="69"/>
      <c r="I102" s="15"/>
      <c r="J102" s="15"/>
    </row>
    <row r="103" spans="1:10" ht="12.75" customHeight="1">
      <c r="A103" s="64" t="s">
        <v>129</v>
      </c>
      <c r="B103" s="65" t="s">
        <v>130</v>
      </c>
      <c r="C103" s="15"/>
      <c r="D103" s="15"/>
      <c r="E103" s="15"/>
      <c r="F103" s="15"/>
      <c r="G103" s="15"/>
      <c r="H103" s="17"/>
      <c r="I103" s="15"/>
      <c r="J103" s="15"/>
    </row>
    <row r="104" spans="1:10" ht="12.75">
      <c r="A104" s="70"/>
      <c r="B104" s="70"/>
      <c r="C104" s="70"/>
      <c r="D104" s="70"/>
      <c r="E104" s="70"/>
      <c r="F104" s="70"/>
      <c r="G104" s="71"/>
      <c r="H104" s="71"/>
      <c r="I104" s="71"/>
      <c r="J104" s="71"/>
    </row>
    <row r="105" spans="1:7" ht="12.75">
      <c r="A105" s="72" t="s">
        <v>131</v>
      </c>
      <c r="B105" s="73"/>
      <c r="C105" s="73"/>
      <c r="D105" s="73"/>
      <c r="E105" s="74" t="s">
        <v>132</v>
      </c>
      <c r="F105" s="74"/>
      <c r="G105" s="74"/>
    </row>
    <row r="106" spans="2:8" ht="12.75">
      <c r="B106" s="75" t="s">
        <v>133</v>
      </c>
      <c r="C106" s="75"/>
      <c r="D106" s="75"/>
      <c r="E106" s="76" t="s">
        <v>134</v>
      </c>
      <c r="F106" s="76"/>
      <c r="G106" s="76"/>
      <c r="H106" s="77"/>
    </row>
    <row r="107" spans="1:8" ht="12.75">
      <c r="A107" s="78"/>
      <c r="B107" s="78"/>
      <c r="C107" s="78"/>
      <c r="D107" s="78"/>
      <c r="E107" s="78"/>
      <c r="F107" s="78"/>
      <c r="G107" s="77"/>
      <c r="H107" s="77"/>
    </row>
    <row r="108" spans="1:7" ht="12.75">
      <c r="A108" s="72" t="s">
        <v>135</v>
      </c>
      <c r="B108" s="73"/>
      <c r="C108" s="73"/>
      <c r="D108" s="73"/>
      <c r="E108" s="74" t="s">
        <v>136</v>
      </c>
      <c r="F108" s="74"/>
      <c r="G108" s="74"/>
    </row>
    <row r="109" spans="1:8" ht="12.75">
      <c r="A109" s="78"/>
      <c r="B109" s="75" t="s">
        <v>133</v>
      </c>
      <c r="C109" s="75"/>
      <c r="D109" s="75"/>
      <c r="E109" s="76" t="s">
        <v>134</v>
      </c>
      <c r="F109" s="76"/>
      <c r="G109" s="76"/>
      <c r="H109" s="77"/>
    </row>
    <row r="110" ht="12.75">
      <c r="A110" s="79" t="s">
        <v>137</v>
      </c>
    </row>
  </sheetData>
  <sheetProtection selectLockedCells="1" selectUnlockedCells="1"/>
  <mergeCells count="102">
    <mergeCell ref="A1:J1"/>
    <mergeCell ref="A2:J2"/>
    <mergeCell ref="A3:J3"/>
    <mergeCell ref="I4:J4"/>
    <mergeCell ref="D5:H5"/>
    <mergeCell ref="I5:J5"/>
    <mergeCell ref="A6:G6"/>
    <mergeCell ref="I6:J6"/>
    <mergeCell ref="D7:H7"/>
    <mergeCell ref="I7:J7"/>
    <mergeCell ref="D8:H8"/>
    <mergeCell ref="I8:J8"/>
    <mergeCell ref="D9:H9"/>
    <mergeCell ref="I9:J9"/>
    <mergeCell ref="D10:H10"/>
    <mergeCell ref="I10:J10"/>
    <mergeCell ref="A11:J11"/>
    <mergeCell ref="A12:A13"/>
    <mergeCell ref="B12:F12"/>
    <mergeCell ref="G12:G13"/>
    <mergeCell ref="H12:H13"/>
    <mergeCell ref="I12:I13"/>
    <mergeCell ref="J12:J13"/>
    <mergeCell ref="B15:B28"/>
    <mergeCell ref="C15:C28"/>
    <mergeCell ref="D15:D28"/>
    <mergeCell ref="E15:E16"/>
    <mergeCell ref="E17:E19"/>
    <mergeCell ref="B31:B57"/>
    <mergeCell ref="C31:C57"/>
    <mergeCell ref="D31:D57"/>
    <mergeCell ref="E31:E32"/>
    <mergeCell ref="E33:E35"/>
    <mergeCell ref="E36:E47"/>
    <mergeCell ref="A59:A64"/>
    <mergeCell ref="B59:B64"/>
    <mergeCell ref="C59:C64"/>
    <mergeCell ref="D59:D64"/>
    <mergeCell ref="E59:E60"/>
    <mergeCell ref="E61:E64"/>
    <mergeCell ref="A66:A67"/>
    <mergeCell ref="B66:B67"/>
    <mergeCell ref="C66:C67"/>
    <mergeCell ref="D66:D67"/>
    <mergeCell ref="E66:E67"/>
    <mergeCell ref="A69:A71"/>
    <mergeCell ref="B69:B71"/>
    <mergeCell ref="C69:C71"/>
    <mergeCell ref="D69:D71"/>
    <mergeCell ref="E69:E71"/>
    <mergeCell ref="A74:A75"/>
    <mergeCell ref="B74:B75"/>
    <mergeCell ref="C74:C75"/>
    <mergeCell ref="D74:D75"/>
    <mergeCell ref="E74:E75"/>
    <mergeCell ref="A78:A80"/>
    <mergeCell ref="B78:B80"/>
    <mergeCell ref="C78:C80"/>
    <mergeCell ref="D78:D80"/>
    <mergeCell ref="E78:E80"/>
    <mergeCell ref="A81:A82"/>
    <mergeCell ref="B81:B82"/>
    <mergeCell ref="C81:C82"/>
    <mergeCell ref="D81:D82"/>
    <mergeCell ref="E81:E82"/>
    <mergeCell ref="A86:A87"/>
    <mergeCell ref="B86:B87"/>
    <mergeCell ref="C86:C87"/>
    <mergeCell ref="D86:D87"/>
    <mergeCell ref="E86:E87"/>
    <mergeCell ref="A90:A92"/>
    <mergeCell ref="B90:B92"/>
    <mergeCell ref="C90:C92"/>
    <mergeCell ref="D90:D92"/>
    <mergeCell ref="E90:E92"/>
    <mergeCell ref="A97:J97"/>
    <mergeCell ref="C98:D98"/>
    <mergeCell ref="E98:G98"/>
    <mergeCell ref="I98:J98"/>
    <mergeCell ref="C99:D99"/>
    <mergeCell ref="E99:G99"/>
    <mergeCell ref="I99:J99"/>
    <mergeCell ref="C100:D100"/>
    <mergeCell ref="E100:G100"/>
    <mergeCell ref="I100:J100"/>
    <mergeCell ref="C101:D101"/>
    <mergeCell ref="E101:G101"/>
    <mergeCell ref="I101:J101"/>
    <mergeCell ref="C102:D102"/>
    <mergeCell ref="E102:G102"/>
    <mergeCell ref="I102:J102"/>
    <mergeCell ref="C103:D103"/>
    <mergeCell ref="E103:G103"/>
    <mergeCell ref="I103:J103"/>
    <mergeCell ref="B105:D105"/>
    <mergeCell ref="E105:G105"/>
    <mergeCell ref="B106:D106"/>
    <mergeCell ref="E106:G106"/>
    <mergeCell ref="B108:D108"/>
    <mergeCell ref="E108:G108"/>
    <mergeCell ref="B109:D109"/>
    <mergeCell ref="E109:G109"/>
  </mergeCells>
  <printOptions/>
  <pageMargins left="0.5902777777777778" right="0.16111111111111112" top="0.3388888888888889" bottom="0.338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2014-10-17T10:40:59Z</cp:lastPrinted>
  <dcterms:created xsi:type="dcterms:W3CDTF">2014-10-03T10:41:00Z</dcterms:created>
  <dcterms:modified xsi:type="dcterms:W3CDTF">2015-02-12T06:26:41Z</dcterms:modified>
  <cp:category/>
  <cp:version/>
  <cp:contentType/>
  <cp:contentStatus/>
</cp:coreProperties>
</file>